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7,0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I35" i="1"/>
  <c r="G35" i="1"/>
  <c r="E35" i="1"/>
  <c r="J34" i="1"/>
  <c r="I34" i="1"/>
  <c r="H34" i="1"/>
  <c r="G34" i="1"/>
  <c r="F34" i="1"/>
  <c r="E34" i="1"/>
  <c r="D34" i="1"/>
  <c r="J33" i="1"/>
  <c r="I33" i="1"/>
  <c r="H33" i="1"/>
  <c r="G33" i="1"/>
  <c r="G39" i="1" s="1"/>
  <c r="F33" i="1"/>
  <c r="E33" i="1"/>
  <c r="D33" i="1"/>
  <c r="J28" i="1"/>
  <c r="I28" i="1"/>
  <c r="H28" i="1"/>
  <c r="G28" i="1"/>
  <c r="F28" i="1"/>
  <c r="E28" i="1"/>
  <c r="D28" i="1"/>
  <c r="J27" i="1"/>
  <c r="I27" i="1"/>
  <c r="H27" i="1"/>
  <c r="G27" i="1"/>
  <c r="G30" i="1" s="1"/>
  <c r="F27" i="1"/>
  <c r="F30" i="1" s="1"/>
  <c r="E27" i="1"/>
  <c r="D27" i="1"/>
  <c r="J22" i="1"/>
  <c r="I22" i="1"/>
  <c r="H22" i="1"/>
  <c r="G22" i="1"/>
  <c r="F22" i="1"/>
  <c r="E22" i="1"/>
  <c r="D22" i="1"/>
  <c r="J18" i="1"/>
  <c r="J43" i="1" s="1"/>
  <c r="I18" i="1"/>
  <c r="I43" i="1" s="1"/>
  <c r="H18" i="1"/>
  <c r="H43" i="1" s="1"/>
  <c r="G18" i="1"/>
  <c r="G43" i="1" s="1"/>
  <c r="G51" i="1" s="1"/>
  <c r="F18" i="1"/>
  <c r="F43" i="1" s="1"/>
  <c r="F51" i="1" s="1"/>
  <c r="E18" i="1"/>
  <c r="E43" i="1" s="1"/>
  <c r="D18" i="1"/>
  <c r="D43" i="1" s="1"/>
  <c r="G14" i="1"/>
  <c r="J10" i="1"/>
  <c r="J35" i="1" s="1"/>
  <c r="I10" i="1"/>
  <c r="H10" i="1"/>
  <c r="H35" i="1" s="1"/>
  <c r="G10" i="1"/>
  <c r="F10" i="1"/>
  <c r="F35" i="1" s="1"/>
  <c r="E10" i="1"/>
  <c r="D10" i="1"/>
  <c r="D35" i="1" s="1"/>
  <c r="F39" i="1" l="1"/>
  <c r="G26" i="1"/>
  <c r="F14" i="1"/>
  <c r="F26" i="1"/>
</calcChain>
</file>

<file path=xl/sharedStrings.xml><?xml version="1.0" encoding="utf-8"?>
<sst xmlns="http://schemas.openxmlformats.org/spreadsheetml/2006/main" count="86" uniqueCount="51">
  <si>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</si>
  <si>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</si>
  <si>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</si>
  <si>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</si>
  <si>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</si>
  <si>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</si>
  <si>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</si>
  <si>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</si>
  <si>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</si>
  <si>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</si>
  <si>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27.02.2025г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</si>
  <si>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</si>
  <si>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</si>
  <si>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</si>
  <si>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</si>
  <si>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</si>
  <si>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</si>
  <si>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</si>
  <si>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</si>
  <si>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</si>
  <si>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</si>
  <si>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</si>
  <si>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</si>
  <si>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</si>
  <si>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</si>
  <si>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</si>
  <si>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Каша рисовая рассыпчатая</t>
  </si>
  <si>
    <t>гор.напиток</t>
  </si>
  <si>
    <t>хлеб</t>
  </si>
  <si>
    <t>ПР</t>
  </si>
  <si>
    <t>Хлеб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</si>
  <si>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</si>
  <si>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</si>
  <si>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</si>
  <si>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</si>
  <si>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</si>
  <si>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</si>
  <si>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</si>
  <si>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</si>
  <si>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Каша гречневая рассыпчатая с маслом</t>
  </si>
  <si>
    <t>Котлета из свинины</t>
  </si>
  <si>
    <t>напиток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</si>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</sst>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84;&#1077;&#1085;&#1102;%20&#1060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7,02"/>
      <sheetName val="18,02"/>
      <sheetName val="19,02"/>
      <sheetName val="20,02"/>
      <sheetName val="21,02"/>
      <sheetName val="24,02"/>
      <sheetName val="25,02"/>
      <sheetName val="26,02"/>
      <sheetName val="27,02"/>
      <sheetName val="28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D10" t="str">
            <v>Кофейный напиток</v>
          </cell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/>
      <sheetData sheetId="51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2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0">
          <cell r="D10" t="str">
            <v>Чай с сахаром</v>
          </cell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activeCell="N36" sqref="N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>
        <v>260</v>
      </c>
      <c r="D8" s="15" t="s">
        <v>24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x14ac:dyDescent="0.25">
      <c r="A9" s="19"/>
      <c r="B9" s="14" t="s">
        <v>25</v>
      </c>
      <c r="C9" s="14">
        <v>203</v>
      </c>
      <c r="D9" s="15" t="s">
        <v>26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ht="15.75" x14ac:dyDescent="0.25">
      <c r="A10" s="19"/>
      <c r="B10" s="20" t="s">
        <v>27</v>
      </c>
      <c r="C10" s="21">
        <v>376</v>
      </c>
      <c r="D10" s="22" t="str">
        <f>'[1]04,02'!D10</f>
        <v>Кофейный напиток</v>
      </c>
      <c r="E10" s="23">
        <f>'[1]04,02'!E10</f>
        <v>200</v>
      </c>
      <c r="F10" s="24">
        <f>'[1]04,02'!F10</f>
        <v>1.59</v>
      </c>
      <c r="G10" s="24">
        <f>'[1]04,02'!G10</f>
        <v>62.5</v>
      </c>
      <c r="H10" s="24">
        <f>'[1]04,02'!H10</f>
        <v>0.26</v>
      </c>
      <c r="I10" s="24">
        <f>'[1]04,02'!I10</f>
        <v>0.06</v>
      </c>
      <c r="J10" s="25">
        <f>'[1]04,02'!J10</f>
        <v>15.22</v>
      </c>
    </row>
    <row r="11" spans="1:10" x14ac:dyDescent="0.25">
      <c r="A11" s="19"/>
      <c r="B11" s="20" t="s">
        <v>28</v>
      </c>
      <c r="C11" s="26" t="s">
        <v>29</v>
      </c>
      <c r="D11" s="15" t="s">
        <v>30</v>
      </c>
      <c r="E11" s="16">
        <v>40</v>
      </c>
      <c r="F11" s="17">
        <v>2.4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31</v>
      </c>
      <c r="C12" s="14">
        <v>338</v>
      </c>
      <c r="D12" s="15"/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F8+F9+F10+F11+F12+F13</f>
        <v>41.59</v>
      </c>
      <c r="G14" s="32">
        <f>G8+G9+G10+G11+G12</f>
        <v>465.75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34</v>
      </c>
      <c r="B18" s="42" t="s">
        <v>35</v>
      </c>
      <c r="C18" s="43"/>
      <c r="D18" s="44" t="str">
        <f>'[1]10,02'!D19</f>
        <v>Икра кабачковая</v>
      </c>
      <c r="E18" s="45">
        <f>'[1]10,02'!E19</f>
        <v>60</v>
      </c>
      <c r="F18" s="46">
        <f>'[1]10,02'!F19</f>
        <v>5.59</v>
      </c>
      <c r="G18" s="46">
        <f>'[1]10,02'!G19</f>
        <v>71.400000000000006</v>
      </c>
      <c r="H18" s="46">
        <f>'[1]10,02'!H19</f>
        <v>1.1399999999999999</v>
      </c>
      <c r="I18" s="46">
        <f>'[1]10,02'!I19</f>
        <v>5.34</v>
      </c>
      <c r="J18" s="47">
        <f>'[1]10,02'!J19</f>
        <v>4.62</v>
      </c>
    </row>
    <row r="19" spans="1:10" x14ac:dyDescent="0.25">
      <c r="A19" s="19"/>
      <c r="B19" s="48" t="s">
        <v>36</v>
      </c>
      <c r="C19" s="14">
        <v>96</v>
      </c>
      <c r="D19" s="15" t="s">
        <v>37</v>
      </c>
      <c r="E19" s="16">
        <v>200</v>
      </c>
      <c r="F19" s="17">
        <v>6.84</v>
      </c>
      <c r="G19" s="17">
        <v>107</v>
      </c>
      <c r="H19" s="17">
        <v>2.1</v>
      </c>
      <c r="I19" s="17">
        <v>4.9000000000000004</v>
      </c>
      <c r="J19" s="18">
        <v>13.6</v>
      </c>
    </row>
    <row r="20" spans="1:10" ht="30" x14ac:dyDescent="0.25">
      <c r="A20" s="19"/>
      <c r="B20" s="48" t="s">
        <v>38</v>
      </c>
      <c r="C20" s="14">
        <v>173</v>
      </c>
      <c r="D20" s="15" t="s">
        <v>39</v>
      </c>
      <c r="E20" s="16">
        <v>150</v>
      </c>
      <c r="F20" s="17">
        <v>6.86</v>
      </c>
      <c r="G20" s="17">
        <v>193.27</v>
      </c>
      <c r="H20" s="17">
        <v>6.57</v>
      </c>
      <c r="I20" s="17">
        <v>4.1900000000000004</v>
      </c>
      <c r="J20" s="18">
        <v>32.32</v>
      </c>
    </row>
    <row r="21" spans="1:10" x14ac:dyDescent="0.25">
      <c r="A21" s="19"/>
      <c r="B21" s="48" t="s">
        <v>25</v>
      </c>
      <c r="C21" s="14"/>
      <c r="D21" s="15" t="s">
        <v>40</v>
      </c>
      <c r="E21" s="16"/>
      <c r="F21" s="17">
        <v>48.5</v>
      </c>
      <c r="G21" s="17"/>
      <c r="H21" s="17"/>
      <c r="I21" s="17"/>
      <c r="J21" s="18"/>
    </row>
    <row r="22" spans="1:10" x14ac:dyDescent="0.25">
      <c r="A22" s="19"/>
      <c r="B22" s="48" t="s">
        <v>41</v>
      </c>
      <c r="C22" s="14">
        <v>349</v>
      </c>
      <c r="D22" s="15" t="str">
        <f>'[1]25,02'!D10</f>
        <v>Чай с сахаром</v>
      </c>
      <c r="E22" s="16">
        <f>'[1]25,02'!E10</f>
        <v>200</v>
      </c>
      <c r="F22" s="17">
        <f>'[1]25,02'!F10</f>
        <v>1.59</v>
      </c>
      <c r="G22" s="17">
        <f>'[1]25,02'!G10</f>
        <v>62.5</v>
      </c>
      <c r="H22" s="17">
        <f>'[1]25,02'!H10</f>
        <v>0.26</v>
      </c>
      <c r="I22" s="17">
        <f>'[1]25,02'!I10</f>
        <v>0.06</v>
      </c>
      <c r="J22" s="18">
        <f>'[1]25,02'!J10</f>
        <v>15.22</v>
      </c>
    </row>
    <row r="23" spans="1:10" x14ac:dyDescent="0.25">
      <c r="A23" s="19"/>
      <c r="B23" s="48" t="s">
        <v>42</v>
      </c>
      <c r="C23" s="26"/>
      <c r="D23" s="15" t="s">
        <v>43</v>
      </c>
      <c r="E23" s="16">
        <v>40</v>
      </c>
      <c r="F23" s="17">
        <v>1.59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44</v>
      </c>
      <c r="C24" s="26"/>
      <c r="D24" s="15" t="s">
        <v>45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46</v>
      </c>
      <c r="E26" s="30"/>
      <c r="F26" s="31">
        <f>F18+F19+F20+F21+F22+F23+F24</f>
        <v>73.17</v>
      </c>
      <c r="G26" s="32">
        <f>G18+G19+G20+G21+G22+G23+G24</f>
        <v>550.97</v>
      </c>
      <c r="H26" s="32"/>
      <c r="I26" s="32"/>
      <c r="J26" s="33"/>
    </row>
    <row r="27" spans="1:10" ht="15.75" x14ac:dyDescent="0.25">
      <c r="A27" s="12" t="s">
        <v>47</v>
      </c>
      <c r="B27" s="13" t="s">
        <v>48</v>
      </c>
      <c r="C27" s="54" t="s">
        <v>29</v>
      </c>
      <c r="D27" s="36" t="str">
        <f>'[1]25,02'!D27</f>
        <v>Декор сложный</v>
      </c>
      <c r="E27" s="37">
        <f>'[1]25,02'!E27</f>
        <v>100</v>
      </c>
      <c r="F27" s="38">
        <f>'[1]25,02'!F27</f>
        <v>20.28</v>
      </c>
      <c r="G27" s="38">
        <f>'[1]25,02'!G27</f>
        <v>297.14</v>
      </c>
      <c r="H27" s="55">
        <f>'[1]25,02'!H27</f>
        <v>7.86</v>
      </c>
      <c r="I27" s="55">
        <f>'[1]25,02'!I27</f>
        <v>5.57</v>
      </c>
      <c r="J27" s="55">
        <f>'[1]25,02'!J27</f>
        <v>53.71</v>
      </c>
    </row>
    <row r="28" spans="1:10" x14ac:dyDescent="0.25">
      <c r="A28" s="19"/>
      <c r="B28" s="56" t="s">
        <v>41</v>
      </c>
      <c r="C28" s="14">
        <v>389</v>
      </c>
      <c r="D28" s="15" t="str">
        <f>'[1]07,02'!D28</f>
        <v>Кисель</v>
      </c>
      <c r="E28" s="16">
        <f>'[1]07,02'!E28</f>
        <v>200</v>
      </c>
      <c r="F28" s="17">
        <f>'[1]07,02'!F28</f>
        <v>5.91</v>
      </c>
      <c r="G28" s="17">
        <f>'[1]07,02'!G28</f>
        <v>62.5</v>
      </c>
      <c r="H28" s="17">
        <f>'[1]07,02'!H28</f>
        <v>0.26</v>
      </c>
      <c r="I28" s="17">
        <f>'[1]07,02'!I28</f>
        <v>0.06</v>
      </c>
      <c r="J28" s="18">
        <f>'[1]07,02'!J28</f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49</v>
      </c>
      <c r="E30" s="30"/>
      <c r="F30" s="31">
        <f>F27+F28</f>
        <v>26.19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50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>
        <v>260</v>
      </c>
      <c r="D33" s="15" t="str">
        <f t="shared" ref="D33:J36" si="0">D8</f>
        <v>Гуляш из куриного филе</v>
      </c>
      <c r="E33" s="16">
        <f t="shared" si="0"/>
        <v>90</v>
      </c>
      <c r="F33" s="17">
        <f t="shared" si="0"/>
        <v>33.04</v>
      </c>
      <c r="G33" s="17">
        <f t="shared" si="0"/>
        <v>164.25</v>
      </c>
      <c r="H33" s="17">
        <f t="shared" si="0"/>
        <v>11.29</v>
      </c>
      <c r="I33" s="17">
        <f t="shared" si="0"/>
        <v>11.69</v>
      </c>
      <c r="J33" s="18">
        <f t="shared" si="0"/>
        <v>3.61</v>
      </c>
    </row>
    <row r="34" spans="1:10" x14ac:dyDescent="0.25">
      <c r="A34" s="19"/>
      <c r="B34" s="14"/>
      <c r="C34" s="14">
        <v>203</v>
      </c>
      <c r="D34" s="15" t="str">
        <f t="shared" si="0"/>
        <v>Каша рисовая рассыпчатая</v>
      </c>
      <c r="E34" s="16">
        <f t="shared" si="0"/>
        <v>150</v>
      </c>
      <c r="F34" s="17">
        <f t="shared" si="0"/>
        <v>4.5599999999999996</v>
      </c>
      <c r="G34" s="17">
        <f t="shared" si="0"/>
        <v>168.6</v>
      </c>
      <c r="H34" s="17">
        <f t="shared" si="0"/>
        <v>5.52</v>
      </c>
      <c r="I34" s="17">
        <f t="shared" si="0"/>
        <v>4.5199999999999996</v>
      </c>
      <c r="J34" s="18">
        <f t="shared" si="0"/>
        <v>26.45</v>
      </c>
    </row>
    <row r="35" spans="1:10" x14ac:dyDescent="0.25">
      <c r="A35" s="19"/>
      <c r="B35" s="20" t="s">
        <v>27</v>
      </c>
      <c r="C35" s="14">
        <v>376</v>
      </c>
      <c r="D35" s="15" t="str">
        <f t="shared" si="0"/>
        <v>Кофейный напиток</v>
      </c>
      <c r="E35" s="16">
        <f t="shared" si="0"/>
        <v>200</v>
      </c>
      <c r="F35" s="17">
        <f t="shared" si="0"/>
        <v>1.59</v>
      </c>
      <c r="G35" s="17">
        <f t="shared" si="0"/>
        <v>62.5</v>
      </c>
      <c r="H35" s="17">
        <f t="shared" si="0"/>
        <v>0.26</v>
      </c>
      <c r="I35" s="17">
        <f t="shared" si="0"/>
        <v>0.06</v>
      </c>
      <c r="J35" s="18">
        <f t="shared" si="0"/>
        <v>15.22</v>
      </c>
    </row>
    <row r="36" spans="1:10" x14ac:dyDescent="0.25">
      <c r="A36" s="19"/>
      <c r="B36" s="20" t="s">
        <v>28</v>
      </c>
      <c r="C36" s="26" t="s">
        <v>29</v>
      </c>
      <c r="D36" s="15" t="str">
        <f t="shared" si="0"/>
        <v>Хлеб</v>
      </c>
      <c r="E36" s="16">
        <f t="shared" si="0"/>
        <v>40</v>
      </c>
      <c r="F36" s="17">
        <f t="shared" si="0"/>
        <v>2.4</v>
      </c>
      <c r="G36" s="17">
        <f t="shared" si="0"/>
        <v>70.400000000000006</v>
      </c>
      <c r="H36" s="17">
        <f t="shared" si="0"/>
        <v>2.76</v>
      </c>
      <c r="I36" s="17">
        <f t="shared" si="0"/>
        <v>0.53</v>
      </c>
      <c r="J36" s="18">
        <f t="shared" si="0"/>
        <v>13.73</v>
      </c>
    </row>
    <row r="37" spans="1:10" x14ac:dyDescent="0.25">
      <c r="A37" s="19"/>
      <c r="B37" s="20" t="s">
        <v>31</v>
      </c>
      <c r="C37" s="14">
        <v>338</v>
      </c>
      <c r="D37" s="15"/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41.59</v>
      </c>
      <c r="G39" s="32">
        <f>G33+G34+G35+G36+G37</f>
        <v>465.75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34</v>
      </c>
      <c r="B43" s="56" t="s">
        <v>35</v>
      </c>
      <c r="C43" s="43"/>
      <c r="D43" s="44" t="str">
        <f t="shared" ref="D43:J49" si="1">D18</f>
        <v>Икра кабачковая</v>
      </c>
      <c r="E43" s="45">
        <f t="shared" si="1"/>
        <v>60</v>
      </c>
      <c r="F43" s="46">
        <f t="shared" si="1"/>
        <v>5.59</v>
      </c>
      <c r="G43" s="46">
        <f t="shared" si="1"/>
        <v>71.400000000000006</v>
      </c>
      <c r="H43" s="46">
        <f t="shared" si="1"/>
        <v>1.1399999999999999</v>
      </c>
      <c r="I43" s="46">
        <f t="shared" si="1"/>
        <v>5.34</v>
      </c>
      <c r="J43" s="47">
        <f t="shared" si="1"/>
        <v>4.62</v>
      </c>
    </row>
    <row r="44" spans="1:10" x14ac:dyDescent="0.25">
      <c r="A44" s="19"/>
      <c r="B44" s="20" t="s">
        <v>36</v>
      </c>
      <c r="C44" s="14">
        <v>96</v>
      </c>
      <c r="D44" s="15" t="str">
        <f t="shared" si="1"/>
        <v>Щи из свежей капусты с картофелем</v>
      </c>
      <c r="E44" s="16">
        <f t="shared" si="1"/>
        <v>200</v>
      </c>
      <c r="F44" s="17">
        <f t="shared" si="1"/>
        <v>6.84</v>
      </c>
      <c r="G44" s="17">
        <f t="shared" si="1"/>
        <v>107</v>
      </c>
      <c r="H44" s="17">
        <f t="shared" si="1"/>
        <v>2.1</v>
      </c>
      <c r="I44" s="17">
        <f t="shared" si="1"/>
        <v>4.9000000000000004</v>
      </c>
      <c r="J44" s="18">
        <f t="shared" si="1"/>
        <v>13.6</v>
      </c>
    </row>
    <row r="45" spans="1:10" ht="30" x14ac:dyDescent="0.25">
      <c r="A45" s="19"/>
      <c r="B45" s="20" t="s">
        <v>38</v>
      </c>
      <c r="C45" s="14">
        <v>173</v>
      </c>
      <c r="D45" s="15" t="str">
        <f t="shared" si="1"/>
        <v>Каша гречневая рассыпчатая с маслом</v>
      </c>
      <c r="E45" s="16">
        <f t="shared" si="1"/>
        <v>150</v>
      </c>
      <c r="F45" s="17">
        <f t="shared" si="1"/>
        <v>6.86</v>
      </c>
      <c r="G45" s="17">
        <f t="shared" si="1"/>
        <v>193.27</v>
      </c>
      <c r="H45" s="17">
        <f t="shared" si="1"/>
        <v>6.57</v>
      </c>
      <c r="I45" s="17">
        <f t="shared" si="1"/>
        <v>4.1900000000000004</v>
      </c>
      <c r="J45" s="18">
        <f t="shared" si="1"/>
        <v>32.32</v>
      </c>
    </row>
    <row r="46" spans="1:10" x14ac:dyDescent="0.25">
      <c r="A46" s="19"/>
      <c r="B46" s="20" t="s">
        <v>25</v>
      </c>
      <c r="C46" s="14"/>
      <c r="D46" s="15" t="str">
        <f t="shared" si="1"/>
        <v>Котлета из свинины</v>
      </c>
      <c r="E46" s="16">
        <f t="shared" si="1"/>
        <v>0</v>
      </c>
      <c r="F46" s="17">
        <f t="shared" si="1"/>
        <v>48.5</v>
      </c>
      <c r="G46" s="17">
        <f t="shared" si="1"/>
        <v>0</v>
      </c>
      <c r="H46" s="17">
        <f t="shared" si="1"/>
        <v>0</v>
      </c>
      <c r="I46" s="17">
        <f t="shared" si="1"/>
        <v>0</v>
      </c>
      <c r="J46" s="18">
        <f t="shared" si="1"/>
        <v>0</v>
      </c>
    </row>
    <row r="47" spans="1:10" x14ac:dyDescent="0.25">
      <c r="A47" s="19"/>
      <c r="B47" s="20" t="s">
        <v>41</v>
      </c>
      <c r="C47" s="14">
        <v>349</v>
      </c>
      <c r="D47" s="15" t="str">
        <f>'[1]25,02'!D10</f>
        <v>Чай с сахаром</v>
      </c>
      <c r="E47" s="16">
        <f>'[1]25,02'!E10</f>
        <v>200</v>
      </c>
      <c r="F47" s="17">
        <f>'[1]25,02'!F10</f>
        <v>1.59</v>
      </c>
      <c r="G47" s="17">
        <f>'[1]25,02'!G10</f>
        <v>62.5</v>
      </c>
      <c r="H47" s="17">
        <f>'[1]25,02'!H10</f>
        <v>0.26</v>
      </c>
      <c r="I47" s="17">
        <f>'[1]25,02'!I10</f>
        <v>0.06</v>
      </c>
      <c r="J47" s="18">
        <f>'[1]25,02'!J10</f>
        <v>15.22</v>
      </c>
    </row>
    <row r="48" spans="1:10" x14ac:dyDescent="0.25">
      <c r="A48" s="19"/>
      <c r="B48" s="20" t="s">
        <v>42</v>
      </c>
      <c r="C48" s="26"/>
      <c r="D48" s="15" t="str">
        <f t="shared" si="1"/>
        <v>Хлеб ржано-пшеничный</v>
      </c>
      <c r="E48" s="16">
        <f t="shared" si="1"/>
        <v>40</v>
      </c>
      <c r="F48" s="17">
        <f t="shared" si="1"/>
        <v>1.59</v>
      </c>
      <c r="G48" s="17">
        <f t="shared" si="1"/>
        <v>69.900000000000006</v>
      </c>
      <c r="H48" s="17">
        <f t="shared" si="1"/>
        <v>2.64</v>
      </c>
      <c r="I48" s="17">
        <f t="shared" si="1"/>
        <v>0.48</v>
      </c>
      <c r="J48" s="18">
        <f t="shared" si="1"/>
        <v>13.68</v>
      </c>
    </row>
    <row r="49" spans="1:10" x14ac:dyDescent="0.25">
      <c r="A49" s="19"/>
      <c r="B49" s="20" t="s">
        <v>44</v>
      </c>
      <c r="C49" s="26"/>
      <c r="D49" s="15" t="str">
        <f t="shared" si="1"/>
        <v>Хлеб пшеничный</v>
      </c>
      <c r="E49" s="16">
        <f t="shared" si="1"/>
        <v>30</v>
      </c>
      <c r="F49" s="17">
        <f t="shared" si="1"/>
        <v>2.2000000000000002</v>
      </c>
      <c r="G49" s="17">
        <f t="shared" si="1"/>
        <v>46.9</v>
      </c>
      <c r="H49" s="17">
        <f t="shared" si="1"/>
        <v>1.52</v>
      </c>
      <c r="I49" s="17">
        <f t="shared" si="1"/>
        <v>0.16</v>
      </c>
      <c r="J49" s="18">
        <f t="shared" si="1"/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46</v>
      </c>
      <c r="E51" s="30"/>
      <c r="F51" s="31">
        <f>F43+F44+F45+F46+F47+F48+F49+F50</f>
        <v>73.17</v>
      </c>
      <c r="G51" s="32">
        <f>G43+G44+G45+G46+G47+G48+G49</f>
        <v>550.97</v>
      </c>
      <c r="H51" s="32"/>
      <c r="I51" s="32"/>
      <c r="J51" s="33"/>
    </row>
    <row r="52" spans="1:10" x14ac:dyDescent="0.25">
      <c r="A52" s="12" t="s">
        <v>47</v>
      </c>
      <c r="B52" s="13" t="s">
        <v>48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41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2025-02-27T11:43:23Z</dcterms:created>
  <dcterms:modified xsi:type="dcterms:W3CDTF">2025-02-27T11:43:37Z</dcterms:modified>
</cp:coreProperties>
</file>