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07,03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J10" i="1"/>
  <c r="F15" i="1"/>
  <c r="G15" i="1"/>
  <c r="E19" i="1"/>
  <c r="F19" i="1"/>
  <c r="G19" i="1"/>
  <c r="H19" i="1"/>
  <c r="I19" i="1"/>
  <c r="J19" i="1"/>
  <c r="E20" i="1"/>
  <c r="F20" i="1"/>
  <c r="G20" i="1"/>
  <c r="H20" i="1"/>
  <c r="I20" i="1"/>
  <c r="J20" i="1"/>
  <c r="E22" i="1"/>
  <c r="F22" i="1"/>
  <c r="G22" i="1"/>
  <c r="H22" i="1"/>
  <c r="I22" i="1"/>
  <c r="J22" i="1"/>
  <c r="D23" i="1"/>
  <c r="E23" i="1"/>
  <c r="F23" i="1"/>
  <c r="G23" i="1"/>
  <c r="H23" i="1"/>
  <c r="I23" i="1"/>
  <c r="J23" i="1"/>
  <c r="F27" i="1"/>
  <c r="G27" i="1"/>
  <c r="D28" i="1"/>
  <c r="E28" i="1"/>
  <c r="F28" i="1"/>
  <c r="G28" i="1"/>
  <c r="H28" i="1"/>
  <c r="I28" i="1"/>
  <c r="J28" i="1"/>
  <c r="D29" i="1"/>
  <c r="E29" i="1"/>
  <c r="F29" i="1"/>
  <c r="G29" i="1"/>
  <c r="H29" i="1"/>
  <c r="I29" i="1"/>
  <c r="J29" i="1"/>
  <c r="F31" i="1"/>
  <c r="G31" i="1"/>
  <c r="D34" i="1"/>
  <c r="F34" i="1"/>
  <c r="D36" i="1"/>
  <c r="F36" i="1"/>
  <c r="D37" i="1"/>
  <c r="F37" i="1"/>
  <c r="D38" i="1"/>
  <c r="F38" i="1"/>
  <c r="D39" i="1"/>
  <c r="E39" i="1"/>
  <c r="F39" i="1"/>
  <c r="G39" i="1"/>
  <c r="H39" i="1"/>
  <c r="I39" i="1"/>
  <c r="J39" i="1"/>
  <c r="G41" i="1"/>
  <c r="D45" i="1"/>
  <c r="E45" i="1"/>
  <c r="F45" i="1"/>
  <c r="G45" i="1"/>
  <c r="H45" i="1"/>
  <c r="I45" i="1"/>
  <c r="J45" i="1"/>
  <c r="D46" i="1"/>
  <c r="E46" i="1"/>
  <c r="F46" i="1"/>
  <c r="G46" i="1"/>
  <c r="H46" i="1"/>
  <c r="I46" i="1"/>
  <c r="J46" i="1"/>
  <c r="D47" i="1"/>
  <c r="E47" i="1"/>
  <c r="F47" i="1"/>
  <c r="G47" i="1"/>
  <c r="H47" i="1"/>
  <c r="I47" i="1"/>
  <c r="J47" i="1"/>
  <c r="D48" i="1"/>
  <c r="E48" i="1"/>
  <c r="F48" i="1"/>
  <c r="G48" i="1"/>
  <c r="H48" i="1"/>
  <c r="I48" i="1"/>
  <c r="J48" i="1"/>
  <c r="D49" i="1"/>
  <c r="E49" i="1"/>
  <c r="F49" i="1"/>
  <c r="G49" i="1"/>
  <c r="H49" i="1"/>
  <c r="I49" i="1"/>
  <c r="J49" i="1"/>
  <c r="D50" i="1"/>
  <c r="E50" i="1"/>
  <c r="F50" i="1"/>
  <c r="G50" i="1"/>
  <c r="H50" i="1"/>
  <c r="I50" i="1"/>
  <c r="J50" i="1"/>
  <c r="D51" i="1"/>
  <c r="E51" i="1"/>
  <c r="F51" i="1"/>
  <c r="F52" i="1" s="1"/>
  <c r="G51" i="1"/>
  <c r="H51" i="1"/>
  <c r="I51" i="1"/>
  <c r="J51" i="1"/>
  <c r="G52" i="1"/>
</calcChain>
</file>

<file path=xl/sharedStrings.xml><?xml version="1.0" encoding="utf-8"?>
<sst xmlns="http://schemas.openxmlformats.org/spreadsheetml/2006/main" count="93" uniqueCount="51">
  <si>
    <t>напиток</t>
  </si>
  <si>
    <t>булочка</t>
  </si>
  <si>
    <t>Полдник</t>
  </si>
  <si>
    <t>СТОИМОСТЬ ОБЕДА</t>
  </si>
  <si>
    <t>хлеб черн.</t>
  </si>
  <si>
    <t>ПР</t>
  </si>
  <si>
    <t>хлеб бел.</t>
  </si>
  <si>
    <t>гарнир</t>
  </si>
  <si>
    <t>2 блюдо</t>
  </si>
  <si>
    <t>1 блюдо</t>
  </si>
  <si>
    <t>закуска</t>
  </si>
  <si>
    <t>Обед</t>
  </si>
  <si>
    <t xml:space="preserve">            </t>
  </si>
  <si>
    <t>фрукты</t>
  </si>
  <si>
    <t>Завтрак 2</t>
  </si>
  <si>
    <t>СТОИМОСТЬ ЗАВТРАКА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</si>
  <si>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</si>
  <si>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</si>
  <si>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</si>
  <si>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</si>
  <si>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</si>
  <si>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</si>
  <si>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</si>
  <si>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</si>
  <si>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</si>
  <si>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</si>
  <si>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</si>
  <si>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</si>
  <si>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</si>
  <si>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</si>
  <si>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</si>
  <si>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</si>
  <si>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>Хлеб пшеничный</t>
  </si>
  <si>
    <t>Хлеб ржано-пшеничный</t>
  </si>
  <si>
    <t>Котлета куриная рубленная</t>
  </si>
  <si>
    <t>Макаронные изделия с маслом сливочным</t>
  </si>
  <si>
    <t>Суп картофельный с пшеной крупой</t>
  </si>
  <si>
    <t>Салат из свеклы</t>
  </si>
  <si>
    <t xml:space="preserve">Яблоко </t>
  </si>
  <si>
    <t>Какао с молоком</t>
  </si>
  <si>
    <t>Каша геркулесовая молочная с маслом сливочным</t>
  </si>
  <si>
    <t>МЕНЮ 1-4 классы</t>
  </si>
  <si>
    <t>Дата</t>
  </si>
  <si>
    <t>Отд./корп</t>
  </si>
  <si>
    <t>МБОУ "Погореловская СОШ"</t>
  </si>
  <si>
    <t>Школа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</si>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</sst>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8" xfId="0" applyFill="1" applyBorder="1" applyAlignment="1" applyProtection="1">
      <alignment horizontal="right"/>
      <protection locked="0"/>
    </xf>
    <xf numFmtId="0" fontId="1" fillId="0" borderId="6" xfId="0" applyFont="1" applyBorder="1"/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3" fillId="0" borderId="8" xfId="0" applyNumberFormat="1" applyFont="1" applyBorder="1" applyAlignment="1">
      <alignment horizontal="right"/>
    </xf>
    <xf numFmtId="0" fontId="4" fillId="2" borderId="8" xfId="0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1" fontId="4" fillId="2" borderId="2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5" xfId="0" applyNumberFormat="1" applyFont="1" applyFill="1" applyBorder="1" applyProtection="1"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0" fontId="4" fillId="2" borderId="5" xfId="0" applyFont="1" applyFill="1" applyBorder="1" applyProtection="1">
      <protection locked="0"/>
    </xf>
    <xf numFmtId="0" fontId="4" fillId="2" borderId="8" xfId="0" applyFont="1" applyFill="1" applyBorder="1"/>
    <xf numFmtId="0" fontId="0" fillId="0" borderId="9" xfId="0" applyBorder="1"/>
    <xf numFmtId="0" fontId="4" fillId="2" borderId="8" xfId="0" applyFont="1" applyFill="1" applyBorder="1" applyProtection="1">
      <protection locked="0"/>
    </xf>
    <xf numFmtId="0" fontId="4" fillId="2" borderId="11" xfId="0" applyFont="1" applyFill="1" applyBorder="1"/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8;&#1074;&#1077;&#1088;/Downloads/&#1052;&#1077;&#1085;&#1102;%20&#1052;&#1072;&#1088;&#109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1,02 (2)"/>
      <sheetName val="12.02"/>
      <sheetName val="13,02"/>
      <sheetName val="14,02"/>
      <sheetName val="19,02"/>
      <sheetName val="20,02"/>
      <sheetName val="24,02"/>
      <sheetName val="25,02"/>
      <sheetName val="26,02"/>
      <sheetName val="28,02"/>
      <sheetName val="03,03"/>
      <sheetName val="04,03"/>
      <sheetName val="05,03"/>
      <sheetName val="06,03"/>
      <sheetName val="10,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8">
          <cell r="E18">
            <v>40</v>
          </cell>
          <cell r="F18">
            <v>3</v>
          </cell>
          <cell r="G18">
            <v>6.23</v>
          </cell>
          <cell r="H18">
            <v>0.33</v>
          </cell>
          <cell r="I18">
            <v>0.04</v>
          </cell>
          <cell r="J18">
            <v>1.1299999999999999</v>
          </cell>
        </row>
        <row r="19">
          <cell r="E19">
            <v>200</v>
          </cell>
          <cell r="F19">
            <v>9.0380000000000003</v>
          </cell>
          <cell r="G19">
            <v>165.2</v>
          </cell>
          <cell r="H19">
            <v>6.9</v>
          </cell>
          <cell r="I19">
            <v>6.95</v>
          </cell>
          <cell r="J19">
            <v>18.760000000000002</v>
          </cell>
        </row>
        <row r="22">
          <cell r="D22" t="str">
            <v>Чай с лимоном</v>
          </cell>
          <cell r="E22">
            <v>200</v>
          </cell>
          <cell r="F22">
            <v>3.34</v>
          </cell>
          <cell r="G22">
            <v>98.56</v>
          </cell>
          <cell r="H22">
            <v>0.22</v>
          </cell>
          <cell r="I22">
            <v>0</v>
          </cell>
          <cell r="J22">
            <v>24.42</v>
          </cell>
        </row>
      </sheetData>
      <sheetData sheetId="51"/>
      <sheetData sheetId="52"/>
      <sheetData sheetId="53">
        <row r="28">
          <cell r="D28" t="str">
            <v>Кисель</v>
          </cell>
          <cell r="E28">
            <v>200</v>
          </cell>
          <cell r="F28">
            <v>5.91</v>
          </cell>
          <cell r="G28">
            <v>62.5</v>
          </cell>
          <cell r="H28">
            <v>0.26</v>
          </cell>
          <cell r="I28">
            <v>0.06</v>
          </cell>
          <cell r="J28">
            <v>15.22</v>
          </cell>
        </row>
      </sheetData>
      <sheetData sheetId="54"/>
      <sheetData sheetId="55"/>
      <sheetData sheetId="56"/>
      <sheetData sheetId="57"/>
      <sheetData sheetId="58"/>
      <sheetData sheetId="59">
        <row r="9">
          <cell r="D9" t="str">
            <v xml:space="preserve">Сыр </v>
          </cell>
          <cell r="E9">
            <v>21</v>
          </cell>
          <cell r="F9">
            <v>20.92</v>
          </cell>
          <cell r="G9">
            <v>79.8</v>
          </cell>
          <cell r="H9">
            <v>4.6399999999999997</v>
          </cell>
          <cell r="I9">
            <v>0.02</v>
          </cell>
          <cell r="J9">
            <v>79.8</v>
          </cell>
        </row>
      </sheetData>
      <sheetData sheetId="60"/>
      <sheetData sheetId="61"/>
      <sheetData sheetId="62">
        <row r="27">
          <cell r="D27" t="str">
            <v>Декор сложный</v>
          </cell>
          <cell r="E27">
            <v>100</v>
          </cell>
          <cell r="F27">
            <v>20.28</v>
          </cell>
          <cell r="G27">
            <v>297.14</v>
          </cell>
          <cell r="H27">
            <v>7.86</v>
          </cell>
          <cell r="I27">
            <v>5.57</v>
          </cell>
          <cell r="J27">
            <v>53.71</v>
          </cell>
        </row>
      </sheetData>
      <sheetData sheetId="63"/>
      <sheetData sheetId="64">
        <row r="21">
          <cell r="E21">
            <v>100</v>
          </cell>
          <cell r="F21">
            <v>48.5</v>
          </cell>
          <cell r="G21">
            <v>161.9</v>
          </cell>
          <cell r="H21">
            <v>5.52</v>
          </cell>
          <cell r="I21">
            <v>4.5199999999999996</v>
          </cell>
          <cell r="J21">
            <v>26.45</v>
          </cell>
        </row>
      </sheetData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7"/>
  <sheetViews>
    <sheetView showGridLines="0" tabSelected="1" workbookViewId="0">
      <selection activeCell="M29" sqref="M29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69" t="s">
        <v>50</v>
      </c>
      <c r="B1" s="69"/>
      <c r="C1" s="69"/>
      <c r="G1" s="69" t="s">
        <v>49</v>
      </c>
      <c r="H1" s="69"/>
      <c r="I1" s="69"/>
      <c r="J1" s="69"/>
    </row>
    <row r="2" spans="1:10" ht="17.45" customHeight="1" x14ac:dyDescent="0.25">
      <c r="A2" s="69" t="s">
        <v>48</v>
      </c>
      <c r="B2" s="69"/>
      <c r="C2" s="69"/>
      <c r="D2" s="70"/>
      <c r="E2" s="70"/>
      <c r="F2" s="70"/>
      <c r="G2" s="69" t="s">
        <v>47</v>
      </c>
      <c r="H2" s="69"/>
      <c r="I2" s="69"/>
      <c r="J2" s="69"/>
    </row>
    <row r="3" spans="1:10" ht="13.9" customHeight="1" x14ac:dyDescent="0.25">
      <c r="A3" s="69" t="s">
        <v>46</v>
      </c>
      <c r="B3" s="69"/>
      <c r="C3" s="69"/>
      <c r="D3" s="70"/>
      <c r="E3" s="70"/>
      <c r="F3" s="70"/>
      <c r="G3" s="69"/>
      <c r="H3" s="69"/>
      <c r="I3" s="69"/>
      <c r="J3" s="69"/>
    </row>
    <row r="4" spans="1:10" ht="15.6" customHeight="1" x14ac:dyDescent="0.25">
      <c r="A4" t="s">
        <v>45</v>
      </c>
      <c r="B4" s="68" t="s">
        <v>44</v>
      </c>
      <c r="C4" s="68"/>
      <c r="D4" s="68"/>
      <c r="E4" t="s">
        <v>43</v>
      </c>
      <c r="F4" s="67"/>
      <c r="I4" t="s">
        <v>42</v>
      </c>
      <c r="J4" s="66">
        <v>45723</v>
      </c>
    </row>
    <row r="5" spans="1:10" ht="6" customHeight="1" x14ac:dyDescent="0.25"/>
    <row r="6" spans="1:10" ht="23.25" customHeight="1" x14ac:dyDescent="0.35">
      <c r="A6" s="45" t="s">
        <v>41</v>
      </c>
      <c r="B6" s="44"/>
      <c r="C6" s="44"/>
      <c r="D6" s="44"/>
      <c r="E6" s="44"/>
      <c r="F6" s="44"/>
      <c r="G6" s="44"/>
      <c r="H6" s="44"/>
      <c r="I6" s="44"/>
      <c r="J6" s="43"/>
    </row>
    <row r="7" spans="1:10" ht="15.75" thickBot="1" x14ac:dyDescent="0.3">
      <c r="A7" s="42" t="s">
        <v>29</v>
      </c>
      <c r="B7" s="41" t="s">
        <v>28</v>
      </c>
      <c r="C7" s="41" t="s">
        <v>27</v>
      </c>
      <c r="D7" s="41" t="s">
        <v>26</v>
      </c>
      <c r="E7" s="41" t="s">
        <v>25</v>
      </c>
      <c r="F7" s="41" t="s">
        <v>24</v>
      </c>
      <c r="G7" s="41" t="s">
        <v>23</v>
      </c>
      <c r="H7" s="41" t="s">
        <v>22</v>
      </c>
      <c r="I7" s="41" t="s">
        <v>21</v>
      </c>
      <c r="J7" s="40" t="s">
        <v>20</v>
      </c>
    </row>
    <row r="8" spans="1:10" ht="30" x14ac:dyDescent="0.25">
      <c r="A8" s="25" t="s">
        <v>19</v>
      </c>
      <c r="B8" s="65" t="s">
        <v>18</v>
      </c>
      <c r="C8" s="36">
        <v>173</v>
      </c>
      <c r="D8" s="35" t="s">
        <v>40</v>
      </c>
      <c r="E8" s="33">
        <v>200</v>
      </c>
      <c r="F8" s="34">
        <v>14.02</v>
      </c>
      <c r="G8" s="34">
        <v>225.2</v>
      </c>
      <c r="H8" s="34">
        <v>7.3</v>
      </c>
      <c r="I8" s="34">
        <v>9.81</v>
      </c>
      <c r="J8" s="39">
        <v>28.8</v>
      </c>
    </row>
    <row r="9" spans="1:10" ht="15.75" x14ac:dyDescent="0.25">
      <c r="A9" s="12"/>
      <c r="B9" s="64" t="s">
        <v>7</v>
      </c>
      <c r="C9" s="17"/>
      <c r="D9" s="16"/>
      <c r="E9" s="14"/>
      <c r="F9" s="15"/>
      <c r="G9" s="15"/>
      <c r="H9" s="15"/>
      <c r="I9" s="15"/>
      <c r="J9" s="28"/>
    </row>
    <row r="10" spans="1:10" ht="15.75" x14ac:dyDescent="0.25">
      <c r="A10" s="12"/>
      <c r="B10" s="64" t="s">
        <v>10</v>
      </c>
      <c r="C10" s="17">
        <v>15</v>
      </c>
      <c r="D10" s="16" t="str">
        <f>'[1]26,02'!D9</f>
        <v xml:space="preserve">Сыр </v>
      </c>
      <c r="E10" s="14">
        <f>'[1]26,02'!E9</f>
        <v>21</v>
      </c>
      <c r="F10" s="15">
        <f>'[1]26,02'!F9</f>
        <v>20.92</v>
      </c>
      <c r="G10" s="15">
        <f>'[1]26,02'!G9</f>
        <v>79.8</v>
      </c>
      <c r="H10" s="15">
        <f>'[1]26,02'!H9</f>
        <v>4.6399999999999997</v>
      </c>
      <c r="I10" s="15">
        <f>'[1]26,02'!I9</f>
        <v>0.02</v>
      </c>
      <c r="J10" s="28">
        <f>'[1]26,02'!J9</f>
        <v>79.8</v>
      </c>
    </row>
    <row r="11" spans="1:10" ht="15.75" x14ac:dyDescent="0.25">
      <c r="A11" s="12"/>
      <c r="B11" s="62" t="s">
        <v>17</v>
      </c>
      <c r="C11" s="17">
        <v>382</v>
      </c>
      <c r="D11" s="16" t="s">
        <v>39</v>
      </c>
      <c r="E11" s="14">
        <v>200</v>
      </c>
      <c r="F11" s="15">
        <v>9.86</v>
      </c>
      <c r="G11" s="15">
        <v>149.30000000000001</v>
      </c>
      <c r="H11" s="15">
        <v>3.5</v>
      </c>
      <c r="I11" s="15">
        <v>3.7</v>
      </c>
      <c r="J11" s="28">
        <v>25.5</v>
      </c>
    </row>
    <row r="12" spans="1:10" ht="15.75" x14ac:dyDescent="0.25">
      <c r="A12" s="12"/>
      <c r="B12" s="62" t="s">
        <v>16</v>
      </c>
      <c r="C12" s="30" t="s">
        <v>5</v>
      </c>
      <c r="D12" s="16" t="s">
        <v>32</v>
      </c>
      <c r="E12" s="14">
        <v>40</v>
      </c>
      <c r="F12" s="15">
        <v>2.2000000000000002</v>
      </c>
      <c r="G12" s="15">
        <v>88.8</v>
      </c>
      <c r="H12" s="15">
        <v>3.04</v>
      </c>
      <c r="I12" s="15">
        <v>0.32</v>
      </c>
      <c r="J12" s="28">
        <v>19.68</v>
      </c>
    </row>
    <row r="13" spans="1:10" ht="15.75" x14ac:dyDescent="0.25">
      <c r="A13" s="12"/>
      <c r="B13" s="62" t="s">
        <v>13</v>
      </c>
      <c r="C13" s="17">
        <v>338</v>
      </c>
      <c r="D13" s="38" t="s">
        <v>38</v>
      </c>
      <c r="E13" s="16">
        <v>100</v>
      </c>
      <c r="F13" s="15">
        <v>6.24</v>
      </c>
      <c r="G13" s="15"/>
      <c r="H13" s="15">
        <v>0.4</v>
      </c>
      <c r="I13" s="15">
        <v>0.4</v>
      </c>
      <c r="J13" s="28">
        <v>9.8000000000000007</v>
      </c>
    </row>
    <row r="14" spans="1:10" ht="15.75" x14ac:dyDescent="0.25">
      <c r="A14" s="12"/>
      <c r="B14" s="64"/>
      <c r="C14" s="17"/>
      <c r="D14" s="16"/>
      <c r="E14" s="14"/>
      <c r="F14" s="15"/>
      <c r="G14" s="15"/>
      <c r="H14" s="15"/>
      <c r="I14" s="15"/>
      <c r="J14" s="28"/>
    </row>
    <row r="15" spans="1:10" ht="16.5" thickBot="1" x14ac:dyDescent="0.3">
      <c r="A15" s="6"/>
      <c r="B15" s="56"/>
      <c r="C15" s="56"/>
      <c r="D15" s="55" t="s">
        <v>15</v>
      </c>
      <c r="E15" s="54"/>
      <c r="F15" s="53">
        <f>F8+F11+F12+F13</f>
        <v>32.32</v>
      </c>
      <c r="G15" s="3">
        <f>G8+G10+G11+G12+G13</f>
        <v>543.1</v>
      </c>
      <c r="H15" s="52"/>
      <c r="I15" s="52"/>
      <c r="J15" s="51"/>
    </row>
    <row r="16" spans="1:10" x14ac:dyDescent="0.25">
      <c r="A16" s="37" t="s">
        <v>14</v>
      </c>
      <c r="B16" s="24" t="s">
        <v>13</v>
      </c>
      <c r="C16" s="36"/>
      <c r="D16" s="35"/>
      <c r="E16" s="33"/>
      <c r="F16" s="34"/>
      <c r="G16" s="33"/>
      <c r="H16" s="33"/>
      <c r="I16" s="33"/>
      <c r="J16" s="32"/>
    </row>
    <row r="17" spans="1:10" x14ac:dyDescent="0.25">
      <c r="A17" s="12"/>
      <c r="B17" s="17"/>
      <c r="C17" s="17"/>
      <c r="D17" s="16"/>
      <c r="E17" s="14"/>
      <c r="F17" s="15"/>
      <c r="G17" s="14"/>
      <c r="H17" s="14"/>
      <c r="I17" s="14"/>
      <c r="J17" s="13"/>
    </row>
    <row r="18" spans="1:10" ht="15.75" thickBot="1" x14ac:dyDescent="0.3">
      <c r="A18" s="6"/>
      <c r="B18" s="5"/>
      <c r="C18" s="5"/>
      <c r="D18" s="4"/>
      <c r="E18" s="2"/>
      <c r="F18" s="3"/>
      <c r="G18" s="2"/>
      <c r="H18" s="2"/>
      <c r="I18" s="2"/>
      <c r="J18" s="1"/>
    </row>
    <row r="19" spans="1:10" x14ac:dyDescent="0.25">
      <c r="A19" s="31" t="s">
        <v>11</v>
      </c>
      <c r="B19" s="63" t="s">
        <v>10</v>
      </c>
      <c r="C19" s="23">
        <v>21</v>
      </c>
      <c r="D19" s="22" t="s">
        <v>37</v>
      </c>
      <c r="E19" s="21">
        <f>'[1]07,02'!E18</f>
        <v>40</v>
      </c>
      <c r="F19" s="20">
        <f>'[1]07,02'!F18</f>
        <v>3</v>
      </c>
      <c r="G19" s="20">
        <f>'[1]07,02'!G18</f>
        <v>6.23</v>
      </c>
      <c r="H19" s="20">
        <f>'[1]07,02'!H18</f>
        <v>0.33</v>
      </c>
      <c r="I19" s="20">
        <f>'[1]07,02'!I18</f>
        <v>0.04</v>
      </c>
      <c r="J19" s="19">
        <f>'[1]07,02'!J18</f>
        <v>1.1299999999999999</v>
      </c>
    </row>
    <row r="20" spans="1:10" ht="15.75" x14ac:dyDescent="0.25">
      <c r="A20" s="12"/>
      <c r="B20" s="62" t="s">
        <v>9</v>
      </c>
      <c r="C20" s="17">
        <v>113</v>
      </c>
      <c r="D20" s="16" t="s">
        <v>36</v>
      </c>
      <c r="E20" s="14">
        <f>'[1]07,02'!E19</f>
        <v>200</v>
      </c>
      <c r="F20" s="15">
        <f>'[1]07,02'!F19</f>
        <v>9.0380000000000003</v>
      </c>
      <c r="G20" s="15">
        <f>'[1]07,02'!G19</f>
        <v>165.2</v>
      </c>
      <c r="H20" s="15">
        <f>'[1]07,02'!H19</f>
        <v>6.9</v>
      </c>
      <c r="I20" s="15">
        <f>'[1]07,02'!I19</f>
        <v>6.95</v>
      </c>
      <c r="J20" s="28">
        <f>'[1]07,02'!J19</f>
        <v>18.760000000000002</v>
      </c>
    </row>
    <row r="21" spans="1:10" ht="30" x14ac:dyDescent="0.25">
      <c r="A21" s="12"/>
      <c r="B21" s="62" t="s">
        <v>8</v>
      </c>
      <c r="C21" s="17">
        <v>203</v>
      </c>
      <c r="D21" s="16" t="s">
        <v>35</v>
      </c>
      <c r="E21" s="14">
        <v>150</v>
      </c>
      <c r="F21" s="15">
        <v>5.61</v>
      </c>
      <c r="G21" s="15">
        <v>161.9</v>
      </c>
      <c r="H21" s="15">
        <v>5.52</v>
      </c>
      <c r="I21" s="15">
        <v>4.5199999999999996</v>
      </c>
      <c r="J21" s="28">
        <v>26.45</v>
      </c>
    </row>
    <row r="22" spans="1:10" ht="15.75" x14ac:dyDescent="0.25">
      <c r="A22" s="12"/>
      <c r="B22" s="62" t="s">
        <v>7</v>
      </c>
      <c r="C22" s="17"/>
      <c r="D22" s="16" t="s">
        <v>34</v>
      </c>
      <c r="E22" s="14">
        <f>'[1]06,03'!E21</f>
        <v>100</v>
      </c>
      <c r="F22" s="15">
        <f>'[1]06,03'!F21</f>
        <v>48.5</v>
      </c>
      <c r="G22" s="15">
        <f>'[1]06,03'!G21</f>
        <v>161.9</v>
      </c>
      <c r="H22" s="15">
        <f>'[1]06,03'!H21</f>
        <v>5.52</v>
      </c>
      <c r="I22" s="15">
        <f>'[1]06,03'!I21</f>
        <v>4.5199999999999996</v>
      </c>
      <c r="J22" s="28">
        <f>'[1]06,03'!J21</f>
        <v>26.45</v>
      </c>
    </row>
    <row r="23" spans="1:10" ht="15.75" x14ac:dyDescent="0.25">
      <c r="A23" s="12"/>
      <c r="B23" s="62" t="s">
        <v>0</v>
      </c>
      <c r="C23" s="17">
        <v>337</v>
      </c>
      <c r="D23" s="16" t="str">
        <f>'[1]07,02'!D22</f>
        <v>Чай с лимоном</v>
      </c>
      <c r="E23" s="14">
        <f>'[1]07,02'!E22</f>
        <v>200</v>
      </c>
      <c r="F23" s="15">
        <f>'[1]07,02'!F22</f>
        <v>3.34</v>
      </c>
      <c r="G23" s="15">
        <f>'[1]07,02'!G22</f>
        <v>98.56</v>
      </c>
      <c r="H23" s="15">
        <f>'[1]07,02'!H22</f>
        <v>0.22</v>
      </c>
      <c r="I23" s="15">
        <f>'[1]07,02'!I22</f>
        <v>0</v>
      </c>
      <c r="J23" s="28">
        <f>'[1]07,02'!J22</f>
        <v>24.42</v>
      </c>
    </row>
    <row r="24" spans="1:10" ht="15.75" x14ac:dyDescent="0.25">
      <c r="A24" s="12"/>
      <c r="B24" s="62" t="s">
        <v>6</v>
      </c>
      <c r="C24" s="30" t="s">
        <v>5</v>
      </c>
      <c r="D24" s="16" t="s">
        <v>33</v>
      </c>
      <c r="E24" s="14">
        <v>40</v>
      </c>
      <c r="F24" s="15">
        <v>1.4</v>
      </c>
      <c r="G24" s="15">
        <v>69.599999999999994</v>
      </c>
      <c r="H24" s="15">
        <v>2.64</v>
      </c>
      <c r="I24" s="15">
        <v>0.48</v>
      </c>
      <c r="J24" s="28">
        <v>13.68</v>
      </c>
    </row>
    <row r="25" spans="1:10" ht="15.75" x14ac:dyDescent="0.25">
      <c r="A25" s="12"/>
      <c r="B25" s="62" t="s">
        <v>4</v>
      </c>
      <c r="C25" s="30" t="s">
        <v>5</v>
      </c>
      <c r="D25" s="16" t="s">
        <v>32</v>
      </c>
      <c r="E25" s="14">
        <v>30</v>
      </c>
      <c r="F25" s="15">
        <v>2.2000000000000002</v>
      </c>
      <c r="G25" s="15">
        <v>46.9</v>
      </c>
      <c r="H25" s="15">
        <v>1.52</v>
      </c>
      <c r="I25" s="15">
        <v>0.16</v>
      </c>
      <c r="J25" s="28">
        <v>9.84</v>
      </c>
    </row>
    <row r="26" spans="1:10" ht="15.75" x14ac:dyDescent="0.25">
      <c r="A26" s="12"/>
      <c r="B26" s="61"/>
      <c r="C26" s="61"/>
      <c r="D26" s="60"/>
      <c r="E26" s="59"/>
      <c r="F26" s="58"/>
      <c r="G26" s="58"/>
      <c r="H26" s="58"/>
      <c r="I26" s="58"/>
      <c r="J26" s="57"/>
    </row>
    <row r="27" spans="1:10" ht="16.5" thickBot="1" x14ac:dyDescent="0.3">
      <c r="A27" s="6"/>
      <c r="B27" s="56"/>
      <c r="C27" s="56"/>
      <c r="D27" s="55" t="s">
        <v>3</v>
      </c>
      <c r="E27" s="54"/>
      <c r="F27" s="53">
        <f>F19+F20+F21+F22+F23+F24+F25</f>
        <v>73.088000000000008</v>
      </c>
      <c r="G27" s="52">
        <f>G19+G20+G21+G22+G23+G24+G25</f>
        <v>710.29</v>
      </c>
      <c r="H27" s="52"/>
      <c r="I27" s="52"/>
      <c r="J27" s="51"/>
    </row>
    <row r="28" spans="1:10" ht="15.75" x14ac:dyDescent="0.25">
      <c r="A28" s="25" t="s">
        <v>2</v>
      </c>
      <c r="B28" s="24" t="s">
        <v>1</v>
      </c>
      <c r="C28" s="50" t="s">
        <v>5</v>
      </c>
      <c r="D28" s="35" t="str">
        <f>'[1]04,03'!D27</f>
        <v>Декор сложный</v>
      </c>
      <c r="E28" s="33">
        <f>'[1]04,03'!E27</f>
        <v>100</v>
      </c>
      <c r="F28" s="34">
        <f>'[1]04,03'!F27</f>
        <v>20.28</v>
      </c>
      <c r="G28" s="34">
        <f>'[1]04,03'!G27</f>
        <v>297.14</v>
      </c>
      <c r="H28" s="49">
        <f>'[1]04,03'!H27</f>
        <v>7.86</v>
      </c>
      <c r="I28" s="49">
        <f>'[1]04,03'!I27</f>
        <v>5.57</v>
      </c>
      <c r="J28" s="49">
        <f>'[1]04,03'!J27</f>
        <v>53.71</v>
      </c>
    </row>
    <row r="29" spans="1:10" x14ac:dyDescent="0.25">
      <c r="A29" s="12"/>
      <c r="B29" s="18" t="s">
        <v>0</v>
      </c>
      <c r="C29" s="17">
        <v>349</v>
      </c>
      <c r="D29" s="16" t="str">
        <f>'[1]13,02'!D28</f>
        <v>Кисель</v>
      </c>
      <c r="E29" s="14">
        <f>'[1]13,02'!E28</f>
        <v>200</v>
      </c>
      <c r="F29" s="15">
        <f>'[1]13,02'!F28</f>
        <v>5.91</v>
      </c>
      <c r="G29" s="15">
        <f>'[1]13,02'!G28</f>
        <v>62.5</v>
      </c>
      <c r="H29" s="15">
        <f>'[1]13,02'!H28</f>
        <v>0.26</v>
      </c>
      <c r="I29" s="15">
        <f>'[1]13,02'!I28</f>
        <v>0.06</v>
      </c>
      <c r="J29" s="28">
        <f>'[1]13,02'!J28</f>
        <v>15.22</v>
      </c>
    </row>
    <row r="30" spans="1:10" x14ac:dyDescent="0.25">
      <c r="A30" s="12"/>
      <c r="B30" s="11"/>
      <c r="C30" s="11"/>
      <c r="D30" s="48"/>
      <c r="E30" s="8"/>
      <c r="F30" s="47"/>
      <c r="G30" s="47"/>
      <c r="H30" s="47"/>
      <c r="I30" s="47"/>
      <c r="J30" s="46"/>
    </row>
    <row r="31" spans="1:10" ht="15.75" thickBot="1" x14ac:dyDescent="0.3">
      <c r="A31" s="6"/>
      <c r="B31" s="5"/>
      <c r="C31" s="5"/>
      <c r="D31" s="10" t="s">
        <v>31</v>
      </c>
      <c r="E31" s="2"/>
      <c r="F31" s="27">
        <f>F28+F29</f>
        <v>26.19</v>
      </c>
      <c r="G31" s="3">
        <f>G28+G29</f>
        <v>359.64</v>
      </c>
      <c r="H31" s="3"/>
      <c r="I31" s="3"/>
      <c r="J31" s="26"/>
    </row>
    <row r="32" spans="1:10" ht="18.75" customHeight="1" x14ac:dyDescent="0.35">
      <c r="A32" s="45" t="s">
        <v>30</v>
      </c>
      <c r="B32" s="44"/>
      <c r="C32" s="44"/>
      <c r="D32" s="44"/>
      <c r="E32" s="44"/>
      <c r="F32" s="44"/>
      <c r="G32" s="44"/>
      <c r="H32" s="44"/>
      <c r="I32" s="44"/>
      <c r="J32" s="43"/>
    </row>
    <row r="33" spans="1:10" ht="15.75" thickBot="1" x14ac:dyDescent="0.3">
      <c r="A33" s="42" t="s">
        <v>29</v>
      </c>
      <c r="B33" s="41" t="s">
        <v>28</v>
      </c>
      <c r="C33" s="41" t="s">
        <v>27</v>
      </c>
      <c r="D33" s="41" t="s">
        <v>26</v>
      </c>
      <c r="E33" s="41" t="s">
        <v>25</v>
      </c>
      <c r="F33" s="41" t="s">
        <v>24</v>
      </c>
      <c r="G33" s="41" t="s">
        <v>23</v>
      </c>
      <c r="H33" s="41" t="s">
        <v>22</v>
      </c>
      <c r="I33" s="41" t="s">
        <v>21</v>
      </c>
      <c r="J33" s="40" t="s">
        <v>20</v>
      </c>
    </row>
    <row r="34" spans="1:10" ht="30" x14ac:dyDescent="0.25">
      <c r="A34" s="25" t="s">
        <v>19</v>
      </c>
      <c r="B34" s="24" t="s">
        <v>18</v>
      </c>
      <c r="C34" s="36">
        <v>173</v>
      </c>
      <c r="D34" s="35" t="str">
        <f>D8</f>
        <v>Каша геркулесовая молочная с маслом сливочным</v>
      </c>
      <c r="E34" s="33">
        <v>250</v>
      </c>
      <c r="F34" s="34">
        <f>F8</f>
        <v>14.02</v>
      </c>
      <c r="G34" s="34">
        <v>290.51</v>
      </c>
      <c r="H34" s="34">
        <v>9.0299999999999994</v>
      </c>
      <c r="I34" s="34">
        <v>12.26</v>
      </c>
      <c r="J34" s="39">
        <v>36</v>
      </c>
    </row>
    <row r="35" spans="1:10" x14ac:dyDescent="0.25">
      <c r="A35" s="31"/>
      <c r="B35" s="17" t="s">
        <v>7</v>
      </c>
      <c r="C35" s="17"/>
      <c r="D35" s="16"/>
      <c r="E35" s="14"/>
      <c r="F35" s="15"/>
      <c r="G35" s="15"/>
      <c r="H35" s="15"/>
      <c r="I35" s="15"/>
      <c r="J35" s="28"/>
    </row>
    <row r="36" spans="1:10" x14ac:dyDescent="0.25">
      <c r="A36" s="12"/>
      <c r="B36" s="17" t="s">
        <v>10</v>
      </c>
      <c r="C36" s="17">
        <v>15</v>
      </c>
      <c r="D36" s="16" t="str">
        <f>D10</f>
        <v xml:space="preserve">Сыр </v>
      </c>
      <c r="E36" s="14">
        <v>20</v>
      </c>
      <c r="F36" s="15">
        <f>F10</f>
        <v>20.92</v>
      </c>
      <c r="G36" s="15">
        <v>79.8</v>
      </c>
      <c r="H36" s="15">
        <v>4.6399999999999997</v>
      </c>
      <c r="I36" s="15">
        <v>6.8</v>
      </c>
      <c r="J36" s="28">
        <v>0.02</v>
      </c>
    </row>
    <row r="37" spans="1:10" x14ac:dyDescent="0.25">
      <c r="A37" s="12"/>
      <c r="B37" s="29" t="s">
        <v>17</v>
      </c>
      <c r="C37" s="17">
        <v>382</v>
      </c>
      <c r="D37" s="16" t="str">
        <f>D11</f>
        <v>Какао с молоком</v>
      </c>
      <c r="E37" s="14">
        <v>200</v>
      </c>
      <c r="F37" s="15">
        <f>F11</f>
        <v>9.86</v>
      </c>
      <c r="G37" s="15">
        <v>149.30000000000001</v>
      </c>
      <c r="H37" s="15">
        <v>3.5</v>
      </c>
      <c r="I37" s="15">
        <v>3.7</v>
      </c>
      <c r="J37" s="28">
        <v>25.5</v>
      </c>
    </row>
    <row r="38" spans="1:10" x14ac:dyDescent="0.25">
      <c r="A38" s="12"/>
      <c r="B38" s="29" t="s">
        <v>16</v>
      </c>
      <c r="C38" s="30" t="s">
        <v>5</v>
      </c>
      <c r="D38" s="16" t="str">
        <f>D12</f>
        <v>Хлеб пшеничный</v>
      </c>
      <c r="E38" s="14">
        <v>40</v>
      </c>
      <c r="F38" s="15">
        <f>F12</f>
        <v>2.2000000000000002</v>
      </c>
      <c r="G38" s="15">
        <v>88.8</v>
      </c>
      <c r="H38" s="15">
        <v>3.04</v>
      </c>
      <c r="I38" s="15">
        <v>0.32</v>
      </c>
      <c r="J38" s="28">
        <v>19.68</v>
      </c>
    </row>
    <row r="39" spans="1:10" x14ac:dyDescent="0.25">
      <c r="A39" s="12"/>
      <c r="B39" s="29"/>
      <c r="C39" s="17">
        <v>338</v>
      </c>
      <c r="D39" s="38" t="str">
        <f>D13</f>
        <v xml:space="preserve">Яблоко </v>
      </c>
      <c r="E39" s="16">
        <f>E13</f>
        <v>100</v>
      </c>
      <c r="F39" s="15">
        <f>F13</f>
        <v>6.24</v>
      </c>
      <c r="G39" s="15">
        <f>G13</f>
        <v>0</v>
      </c>
      <c r="H39" s="15">
        <f>H13</f>
        <v>0.4</v>
      </c>
      <c r="I39" s="15">
        <f>I13</f>
        <v>0.4</v>
      </c>
      <c r="J39" s="28">
        <f>J13</f>
        <v>9.8000000000000007</v>
      </c>
    </row>
    <row r="40" spans="1:10" x14ac:dyDescent="0.25">
      <c r="A40" s="12"/>
      <c r="B40" s="17"/>
      <c r="C40" s="17"/>
      <c r="D40" s="16"/>
      <c r="E40" s="14"/>
      <c r="F40" s="15"/>
      <c r="G40" s="15"/>
      <c r="H40" s="15"/>
      <c r="I40" s="15"/>
      <c r="J40" s="28"/>
    </row>
    <row r="41" spans="1:10" ht="15.75" thickBot="1" x14ac:dyDescent="0.3">
      <c r="A41" s="6"/>
      <c r="B41" s="5"/>
      <c r="C41" s="5"/>
      <c r="D41" s="10" t="s">
        <v>15</v>
      </c>
      <c r="E41" s="2"/>
      <c r="F41" s="27">
        <v>32.32</v>
      </c>
      <c r="G41" s="3">
        <f>G34+G36+G37+G38+G39</f>
        <v>608.41</v>
      </c>
      <c r="H41" s="3"/>
      <c r="I41" s="3"/>
      <c r="J41" s="26"/>
    </row>
    <row r="42" spans="1:10" x14ac:dyDescent="0.25">
      <c r="A42" s="37" t="s">
        <v>14</v>
      </c>
      <c r="B42" s="24" t="s">
        <v>13</v>
      </c>
      <c r="C42" s="36"/>
      <c r="D42" s="35"/>
      <c r="E42" s="33"/>
      <c r="F42" s="34"/>
      <c r="G42" s="33"/>
      <c r="H42" s="33"/>
      <c r="I42" s="33"/>
      <c r="J42" s="32"/>
    </row>
    <row r="43" spans="1:10" x14ac:dyDescent="0.25">
      <c r="A43" s="12"/>
      <c r="B43" s="17"/>
      <c r="C43" s="17"/>
      <c r="D43" s="16"/>
      <c r="E43" s="14"/>
      <c r="F43" s="15"/>
      <c r="G43" s="14"/>
      <c r="H43" s="14"/>
      <c r="I43" s="14"/>
      <c r="J43" s="13"/>
    </row>
    <row r="44" spans="1:10" ht="15.75" thickBot="1" x14ac:dyDescent="0.3">
      <c r="A44" s="6"/>
      <c r="B44" s="5"/>
      <c r="C44" s="5"/>
      <c r="D44" s="4"/>
      <c r="E44" s="2" t="s">
        <v>12</v>
      </c>
      <c r="F44" s="3"/>
      <c r="G44" s="2"/>
      <c r="H44" s="2"/>
      <c r="I44" s="2"/>
      <c r="J44" s="1"/>
    </row>
    <row r="45" spans="1:10" x14ac:dyDescent="0.25">
      <c r="A45" s="31" t="s">
        <v>11</v>
      </c>
      <c r="B45" s="18" t="s">
        <v>10</v>
      </c>
      <c r="C45" s="23">
        <v>21</v>
      </c>
      <c r="D45" s="22" t="str">
        <f>D19</f>
        <v>Салат из свеклы</v>
      </c>
      <c r="E45" s="21">
        <f>E19</f>
        <v>40</v>
      </c>
      <c r="F45" s="20">
        <f>F19</f>
        <v>3</v>
      </c>
      <c r="G45" s="20">
        <f>G19</f>
        <v>6.23</v>
      </c>
      <c r="H45" s="20">
        <f>H19</f>
        <v>0.33</v>
      </c>
      <c r="I45" s="20">
        <f>I19</f>
        <v>0.04</v>
      </c>
      <c r="J45" s="19">
        <f>J19</f>
        <v>1.1299999999999999</v>
      </c>
    </row>
    <row r="46" spans="1:10" x14ac:dyDescent="0.25">
      <c r="A46" s="12"/>
      <c r="B46" s="29" t="s">
        <v>9</v>
      </c>
      <c r="C46" s="17">
        <v>113</v>
      </c>
      <c r="D46" s="16" t="str">
        <f>D20</f>
        <v>Суп картофельный с пшеной крупой</v>
      </c>
      <c r="E46" s="14">
        <f>E20</f>
        <v>200</v>
      </c>
      <c r="F46" s="15">
        <f>F20</f>
        <v>9.0380000000000003</v>
      </c>
      <c r="G46" s="15">
        <f>G20</f>
        <v>165.2</v>
      </c>
      <c r="H46" s="15">
        <f>H20</f>
        <v>6.9</v>
      </c>
      <c r="I46" s="15">
        <f>I20</f>
        <v>6.95</v>
      </c>
      <c r="J46" s="28">
        <f>J20</f>
        <v>18.760000000000002</v>
      </c>
    </row>
    <row r="47" spans="1:10" ht="30" x14ac:dyDescent="0.25">
      <c r="A47" s="12"/>
      <c r="B47" s="29" t="s">
        <v>8</v>
      </c>
      <c r="C47" s="17">
        <v>203</v>
      </c>
      <c r="D47" s="16" t="str">
        <f>D21</f>
        <v>Макаронные изделия с маслом сливочным</v>
      </c>
      <c r="E47" s="14">
        <f>E21</f>
        <v>150</v>
      </c>
      <c r="F47" s="15">
        <f>F21</f>
        <v>5.61</v>
      </c>
      <c r="G47" s="15">
        <f>G21</f>
        <v>161.9</v>
      </c>
      <c r="H47" s="15">
        <f>H21</f>
        <v>5.52</v>
      </c>
      <c r="I47" s="15">
        <f>I21</f>
        <v>4.5199999999999996</v>
      </c>
      <c r="J47" s="28">
        <f>J21</f>
        <v>26.45</v>
      </c>
    </row>
    <row r="48" spans="1:10" x14ac:dyDescent="0.25">
      <c r="A48" s="12"/>
      <c r="B48" s="29" t="s">
        <v>7</v>
      </c>
      <c r="C48" s="17">
        <v>337</v>
      </c>
      <c r="D48" s="16" t="str">
        <f>D22</f>
        <v>Котлета куриная рубленная</v>
      </c>
      <c r="E48" s="14">
        <f>E22</f>
        <v>100</v>
      </c>
      <c r="F48" s="15">
        <f>F22</f>
        <v>48.5</v>
      </c>
      <c r="G48" s="15">
        <f>G22</f>
        <v>161.9</v>
      </c>
      <c r="H48" s="15">
        <f>H22</f>
        <v>5.52</v>
      </c>
      <c r="I48" s="15">
        <f>I22</f>
        <v>4.5199999999999996</v>
      </c>
      <c r="J48" s="28">
        <f>J22</f>
        <v>26.45</v>
      </c>
    </row>
    <row r="49" spans="1:10" x14ac:dyDescent="0.25">
      <c r="A49" s="12"/>
      <c r="B49" s="29" t="s">
        <v>0</v>
      </c>
      <c r="C49" s="30" t="s">
        <v>5</v>
      </c>
      <c r="D49" s="16" t="str">
        <f>D23</f>
        <v>Чай с лимоном</v>
      </c>
      <c r="E49" s="14">
        <f>E23</f>
        <v>200</v>
      </c>
      <c r="F49" s="15">
        <f>F23</f>
        <v>3.34</v>
      </c>
      <c r="G49" s="15">
        <f>G23</f>
        <v>98.56</v>
      </c>
      <c r="H49" s="15">
        <f>H23</f>
        <v>0.22</v>
      </c>
      <c r="I49" s="15">
        <f>I23</f>
        <v>0</v>
      </c>
      <c r="J49" s="28">
        <f>J23</f>
        <v>24.42</v>
      </c>
    </row>
    <row r="50" spans="1:10" x14ac:dyDescent="0.25">
      <c r="A50" s="12"/>
      <c r="B50" s="29" t="s">
        <v>6</v>
      </c>
      <c r="C50" s="30" t="s">
        <v>5</v>
      </c>
      <c r="D50" s="16" t="str">
        <f>D24</f>
        <v>Хлеб ржано-пшеничный</v>
      </c>
      <c r="E50" s="14">
        <f>E24</f>
        <v>40</v>
      </c>
      <c r="F50" s="15">
        <f>F24</f>
        <v>1.4</v>
      </c>
      <c r="G50" s="15">
        <f>G24</f>
        <v>69.599999999999994</v>
      </c>
      <c r="H50" s="15">
        <f>H24</f>
        <v>2.64</v>
      </c>
      <c r="I50" s="15">
        <f>I24</f>
        <v>0.48</v>
      </c>
      <c r="J50" s="28">
        <f>J24</f>
        <v>13.68</v>
      </c>
    </row>
    <row r="51" spans="1:10" x14ac:dyDescent="0.25">
      <c r="A51" s="12"/>
      <c r="B51" s="29" t="s">
        <v>4</v>
      </c>
      <c r="C51" s="11"/>
      <c r="D51" s="16" t="str">
        <f>D25</f>
        <v>Хлеб пшеничный</v>
      </c>
      <c r="E51" s="14">
        <f>E25</f>
        <v>30</v>
      </c>
      <c r="F51" s="15">
        <f>F25</f>
        <v>2.2000000000000002</v>
      </c>
      <c r="G51" s="15">
        <f>G25</f>
        <v>46.9</v>
      </c>
      <c r="H51" s="15">
        <f>H25</f>
        <v>1.52</v>
      </c>
      <c r="I51" s="15">
        <f>I25</f>
        <v>0.16</v>
      </c>
      <c r="J51" s="28">
        <f>J25</f>
        <v>9.84</v>
      </c>
    </row>
    <row r="52" spans="1:10" ht="15.75" thickBot="1" x14ac:dyDescent="0.3">
      <c r="A52" s="12"/>
      <c r="B52" s="11"/>
      <c r="C52" s="5"/>
      <c r="D52" s="10" t="s">
        <v>3</v>
      </c>
      <c r="E52" s="2"/>
      <c r="F52" s="27">
        <f>F45+F46+F47+F48+F49+F50+F51</f>
        <v>73.088000000000008</v>
      </c>
      <c r="G52" s="3">
        <f>G44+G45+G46+G47+G48+G49+G50</f>
        <v>663.39</v>
      </c>
      <c r="H52" s="3"/>
      <c r="I52" s="3"/>
      <c r="J52" s="26"/>
    </row>
    <row r="53" spans="1:10" ht="15.75" thickBot="1" x14ac:dyDescent="0.3">
      <c r="A53" s="6"/>
      <c r="B53" s="5"/>
      <c r="C53" s="5"/>
      <c r="D53" s="10"/>
      <c r="E53" s="2"/>
      <c r="F53" s="27"/>
      <c r="G53" s="3"/>
      <c r="H53" s="3"/>
      <c r="I53" s="3"/>
      <c r="J53" s="26"/>
    </row>
    <row r="54" spans="1:10" x14ac:dyDescent="0.25">
      <c r="A54" s="25" t="s">
        <v>2</v>
      </c>
      <c r="B54" s="24" t="s">
        <v>1</v>
      </c>
      <c r="C54" s="23"/>
      <c r="D54" s="22"/>
      <c r="E54" s="21"/>
      <c r="F54" s="20"/>
      <c r="G54" s="20"/>
      <c r="H54" s="20"/>
      <c r="I54" s="20"/>
      <c r="J54" s="19"/>
    </row>
    <row r="55" spans="1:10" x14ac:dyDescent="0.25">
      <c r="A55" s="12"/>
      <c r="B55" s="18" t="s">
        <v>0</v>
      </c>
      <c r="C55" s="17"/>
      <c r="D55" s="16"/>
      <c r="E55" s="14"/>
      <c r="F55" s="15"/>
      <c r="G55" s="14"/>
      <c r="H55" s="14"/>
      <c r="I55" s="14"/>
      <c r="J55" s="13"/>
    </row>
    <row r="56" spans="1:10" ht="15.75" thickBot="1" x14ac:dyDescent="0.3">
      <c r="A56" s="12"/>
      <c r="B56" s="11"/>
      <c r="C56" s="11"/>
      <c r="D56" s="10"/>
      <c r="E56" s="8"/>
      <c r="F56" s="9"/>
      <c r="G56" s="8"/>
      <c r="H56" s="8"/>
      <c r="I56" s="8"/>
      <c r="J56" s="7"/>
    </row>
    <row r="57" spans="1:10" ht="15.75" thickBot="1" x14ac:dyDescent="0.3">
      <c r="A57" s="6"/>
      <c r="B57" s="5"/>
      <c r="C57" s="5"/>
      <c r="D57" s="4"/>
      <c r="E57" s="2"/>
      <c r="F57" s="3"/>
      <c r="G57" s="2"/>
      <c r="H57" s="2"/>
      <c r="I57" s="2"/>
      <c r="J57" s="1"/>
    </row>
  </sheetData>
  <mergeCells count="9">
    <mergeCell ref="B4:D4"/>
    <mergeCell ref="A6:J6"/>
    <mergeCell ref="A32:J32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2025-03-10T06:06:19Z</dcterms:created>
  <dcterms:modified xsi:type="dcterms:W3CDTF">2025-03-10T06:06:25Z</dcterms:modified>
</cp:coreProperties>
</file>